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<sst xmlns="http://schemas.openxmlformats.org/spreadsheetml/2006/main" count="32" uniqueCount="31">
  <si>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Repartizarea fondului disponibil la nivelul CAS Covasna pentru furnizorii de servicii medicale de recuperare-reabilitare pentru perioada Ianuarie-Decembrie 2015</t>
  </si>
  <si>
    <t>TURISM COVASNA</t>
  </si>
  <si>
    <t>CARDIOLOGIE</t>
  </si>
  <si>
    <t>SEMMEL</t>
  </si>
  <si>
    <t>ANDIMED</t>
  </si>
  <si>
    <t>SIND</t>
  </si>
  <si>
    <t xml:space="preserve">SPIT. JUDETEAN </t>
  </si>
  <si>
    <t>SC HEFAISTOS</t>
  </si>
  <si>
    <t>TBRCM DACIA</t>
  </si>
  <si>
    <t>BRADUL</t>
  </si>
  <si>
    <t>TOTAL</t>
  </si>
  <si>
    <t>IANUARIE</t>
  </si>
  <si>
    <t xml:space="preserve">FEBRUARIE  </t>
  </si>
  <si>
    <t>MARTIE</t>
  </si>
  <si>
    <t>TRIM I</t>
  </si>
  <si>
    <t xml:space="preserve">APRILIE </t>
  </si>
  <si>
    <t xml:space="preserve">MAI </t>
  </si>
  <si>
    <t xml:space="preserve">IUNIE </t>
  </si>
  <si>
    <t xml:space="preserve">TRIM II </t>
  </si>
  <si>
    <t xml:space="preserve">IULIE </t>
  </si>
  <si>
    <t xml:space="preserve">AUGUST </t>
  </si>
  <si>
    <t xml:space="preserve">SEPTEMBRIE </t>
  </si>
  <si>
    <t xml:space="preserve">TRIM III </t>
  </si>
  <si>
    <t xml:space="preserve">OCTOMBRIE </t>
  </si>
  <si>
    <t xml:space="preserve">NOIEMBRIE </t>
  </si>
  <si>
    <t>DECEMBRIE TOTAL</t>
  </si>
  <si>
    <t>TRIM IV</t>
  </si>
  <si>
    <t xml:space="preserve">TOTAL 2015 CONTRACTAT </t>
  </si>
  <si>
    <t>BUGET</t>
  </si>
  <si>
    <t>LEI</t>
  </si>
  <si>
    <t>DIFERENTA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</si>
</sst>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20.00390625" style="0" customWidth="1"/>
    <col min="2" max="2" width="12.7109375" style="0" customWidth="1"/>
    <col min="3" max="3" width="13.8515625" style="0" customWidth="1"/>
    <col min="4" max="9" width="12.7109375" style="0" customWidth="1"/>
    <col min="10" max="10" width="11.28125" style="0" customWidth="1"/>
    <col min="11" max="11" width="12.7109375" style="0" customWidth="1"/>
  </cols>
  <sheetData>
    <row r="2" spans="1:11" ht="12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 s="2" customFormat="1" ht="14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1"/>
    </row>
    <row r="4" ht="13.5" thickBot="1"/>
    <row r="5" spans="1:11" ht="26.25" thickBot="1">
      <c r="A5" s="2"/>
      <c r="B5" s="3" t="s">
        <v>1</v>
      </c>
      <c r="C5" s="4" t="s">
        <v>2</v>
      </c>
      <c r="D5" s="3" t="s">
        <v>3</v>
      </c>
      <c r="E5" s="4" t="s">
        <v>4</v>
      </c>
      <c r="F5" s="3" t="s">
        <v>5</v>
      </c>
      <c r="G5" s="4" t="s">
        <v>6</v>
      </c>
      <c r="H5" s="6" t="s">
        <v>7</v>
      </c>
      <c r="I5" s="4" t="s">
        <v>8</v>
      </c>
      <c r="J5" s="3" t="s">
        <v>9</v>
      </c>
      <c r="K5" s="5" t="s">
        <v>10</v>
      </c>
    </row>
    <row r="6" spans="1:11" ht="24.75" customHeight="1" thickBot="1">
      <c r="A6" s="6" t="s">
        <v>11</v>
      </c>
      <c r="B6" s="7">
        <v>1436</v>
      </c>
      <c r="C6" s="8">
        <v>9510</v>
      </c>
      <c r="D6" s="7">
        <v>10428</v>
      </c>
      <c r="E6" s="8">
        <v>10458</v>
      </c>
      <c r="F6" s="7">
        <v>0</v>
      </c>
      <c r="G6" s="8">
        <v>11613</v>
      </c>
      <c r="H6" s="7">
        <v>0</v>
      </c>
      <c r="I6" s="8">
        <v>0</v>
      </c>
      <c r="J6" s="7">
        <v>0</v>
      </c>
      <c r="K6" s="9">
        <f aca="true" t="shared" si="0" ref="K6:K19">SUM(B6:J6)</f>
        <v>43445</v>
      </c>
    </row>
    <row r="7" spans="1:11" ht="24.75" customHeight="1" thickBot="1">
      <c r="A7" s="10" t="s">
        <v>12</v>
      </c>
      <c r="B7" s="11">
        <v>24753</v>
      </c>
      <c r="C7" s="12">
        <v>16031</v>
      </c>
      <c r="D7" s="11">
        <v>17592</v>
      </c>
      <c r="E7" s="12">
        <v>13917</v>
      </c>
      <c r="F7" s="11">
        <v>96</v>
      </c>
      <c r="G7" s="12">
        <v>11610</v>
      </c>
      <c r="H7" s="11">
        <v>10032</v>
      </c>
      <c r="I7" s="12">
        <v>17724</v>
      </c>
      <c r="J7" s="11">
        <v>3962</v>
      </c>
      <c r="K7" s="9">
        <f t="shared" si="0"/>
        <v>115717</v>
      </c>
    </row>
    <row r="8" spans="1:11" ht="24.75" customHeight="1" thickBot="1">
      <c r="A8" s="13" t="s">
        <v>13</v>
      </c>
      <c r="B8" s="14">
        <v>22466</v>
      </c>
      <c r="C8" s="15">
        <v>9510</v>
      </c>
      <c r="D8" s="14">
        <v>10428</v>
      </c>
      <c r="E8" s="15">
        <v>14160</v>
      </c>
      <c r="F8" s="14">
        <v>21946</v>
      </c>
      <c r="G8" s="15">
        <v>15404</v>
      </c>
      <c r="H8" s="14">
        <v>24661</v>
      </c>
      <c r="I8" s="15">
        <v>29848</v>
      </c>
      <c r="J8" s="14">
        <v>7446</v>
      </c>
      <c r="K8" s="16">
        <f t="shared" si="0"/>
        <v>155869</v>
      </c>
    </row>
    <row r="9" spans="1:11" ht="24.75" customHeight="1" thickBot="1">
      <c r="A9" s="17" t="s">
        <v>14</v>
      </c>
      <c r="B9" s="18">
        <f>B6+B7+B8</f>
        <v>48655</v>
      </c>
      <c r="C9" s="19">
        <f aca="true" t="shared" si="1" ref="C9:J9">C6+C7+C8</f>
        <v>35051</v>
      </c>
      <c r="D9" s="18">
        <f t="shared" si="1"/>
        <v>38448</v>
      </c>
      <c r="E9" s="19">
        <f t="shared" si="1"/>
        <v>38535</v>
      </c>
      <c r="F9" s="18">
        <f t="shared" si="1"/>
        <v>22042</v>
      </c>
      <c r="G9" s="19">
        <f t="shared" si="1"/>
        <v>38627</v>
      </c>
      <c r="H9" s="18">
        <f t="shared" si="1"/>
        <v>34693</v>
      </c>
      <c r="I9" s="19">
        <f t="shared" si="1"/>
        <v>47572</v>
      </c>
      <c r="J9" s="18">
        <f t="shared" si="1"/>
        <v>11408</v>
      </c>
      <c r="K9" s="20">
        <f>SUM(B9:J9)</f>
        <v>315031</v>
      </c>
    </row>
    <row r="10" spans="1:11" ht="24.75" customHeight="1" thickBot="1">
      <c r="A10" s="10" t="s">
        <v>15</v>
      </c>
      <c r="B10" s="21">
        <v>24883</v>
      </c>
      <c r="C10" s="22">
        <v>13492</v>
      </c>
      <c r="D10" s="21">
        <v>14396</v>
      </c>
      <c r="E10" s="22">
        <v>14906</v>
      </c>
      <c r="F10" s="21">
        <v>31257</v>
      </c>
      <c r="G10" s="22">
        <v>12576</v>
      </c>
      <c r="H10" s="21">
        <v>22009</v>
      </c>
      <c r="I10" s="22">
        <v>25000</v>
      </c>
      <c r="J10" s="21">
        <v>4077.5</v>
      </c>
      <c r="K10" s="23">
        <f t="shared" si="0"/>
        <v>162596.5</v>
      </c>
    </row>
    <row r="11" spans="1:11" ht="24.75" customHeight="1" thickBot="1">
      <c r="A11" s="10" t="s">
        <v>16</v>
      </c>
      <c r="B11" s="11">
        <v>30376</v>
      </c>
      <c r="C11" s="12">
        <v>11456</v>
      </c>
      <c r="D11" s="11">
        <v>15256.5</v>
      </c>
      <c r="E11" s="12">
        <v>19836.5</v>
      </c>
      <c r="F11" s="11">
        <v>34436</v>
      </c>
      <c r="G11" s="12">
        <v>14203</v>
      </c>
      <c r="H11" s="11">
        <v>22780.5</v>
      </c>
      <c r="I11" s="15">
        <v>29000</v>
      </c>
      <c r="J11" s="11">
        <v>17545.5</v>
      </c>
      <c r="K11" s="24">
        <f t="shared" si="0"/>
        <v>194890</v>
      </c>
    </row>
    <row r="12" spans="1:11" ht="24.75" customHeight="1" thickBot="1">
      <c r="A12" s="10" t="s">
        <v>17</v>
      </c>
      <c r="B12" s="14">
        <v>30374</v>
      </c>
      <c r="C12" s="15">
        <v>11456</v>
      </c>
      <c r="D12" s="14">
        <v>17117</v>
      </c>
      <c r="E12" s="15">
        <v>20230</v>
      </c>
      <c r="F12" s="14">
        <v>34436</v>
      </c>
      <c r="G12" s="15">
        <v>14203</v>
      </c>
      <c r="H12" s="14">
        <v>24214.5</v>
      </c>
      <c r="I12" s="15">
        <v>28970</v>
      </c>
      <c r="J12" s="14">
        <v>18591</v>
      </c>
      <c r="K12" s="24">
        <f t="shared" si="0"/>
        <v>199591.5</v>
      </c>
    </row>
    <row r="13" spans="1:11" ht="24.75" customHeight="1" thickBot="1">
      <c r="A13" s="25" t="s">
        <v>18</v>
      </c>
      <c r="B13" s="26">
        <f aca="true" t="shared" si="2" ref="B13:J13">B10+B11+B12</f>
        <v>85633</v>
      </c>
      <c r="C13" s="26">
        <f t="shared" si="2"/>
        <v>36404</v>
      </c>
      <c r="D13" s="26">
        <f t="shared" si="2"/>
        <v>46769.5</v>
      </c>
      <c r="E13" s="26">
        <f t="shared" si="2"/>
        <v>54972.5</v>
      </c>
      <c r="F13" s="26">
        <f t="shared" si="2"/>
        <v>100129</v>
      </c>
      <c r="G13" s="26">
        <f t="shared" si="2"/>
        <v>40982</v>
      </c>
      <c r="H13" s="26">
        <f t="shared" si="2"/>
        <v>69004</v>
      </c>
      <c r="I13" s="26">
        <f t="shared" si="2"/>
        <v>82970</v>
      </c>
      <c r="J13" s="26">
        <f t="shared" si="2"/>
        <v>40214</v>
      </c>
      <c r="K13" s="26">
        <f>SUM(B13:J13)</f>
        <v>557078</v>
      </c>
    </row>
    <row r="14" spans="1:11" ht="24.75" customHeight="1" thickBot="1">
      <c r="A14" s="10" t="s">
        <v>19</v>
      </c>
      <c r="B14" s="14">
        <v>27698</v>
      </c>
      <c r="C14" s="15">
        <v>10440</v>
      </c>
      <c r="D14" s="14">
        <v>14562</v>
      </c>
      <c r="E14" s="15">
        <v>18447</v>
      </c>
      <c r="F14" s="14">
        <v>31400</v>
      </c>
      <c r="G14" s="15">
        <v>12932.5</v>
      </c>
      <c r="H14" s="14">
        <v>22079</v>
      </c>
      <c r="I14" s="15">
        <v>26459</v>
      </c>
      <c r="J14" s="14">
        <v>16943.5</v>
      </c>
      <c r="K14" s="24">
        <f t="shared" si="0"/>
        <v>180961</v>
      </c>
    </row>
    <row r="15" spans="1:11" ht="24.75" customHeight="1" thickBot="1">
      <c r="A15" s="10" t="s">
        <v>20</v>
      </c>
      <c r="B15" s="14">
        <v>27698</v>
      </c>
      <c r="C15" s="15">
        <v>10446</v>
      </c>
      <c r="D15" s="14">
        <v>14562</v>
      </c>
      <c r="E15" s="15">
        <v>18447</v>
      </c>
      <c r="F15" s="14">
        <v>31400</v>
      </c>
      <c r="G15" s="15">
        <v>12951</v>
      </c>
      <c r="H15" s="14">
        <v>22079</v>
      </c>
      <c r="I15" s="15">
        <v>26396</v>
      </c>
      <c r="J15" s="14">
        <v>16954</v>
      </c>
      <c r="K15" s="24">
        <f t="shared" si="0"/>
        <v>180933</v>
      </c>
    </row>
    <row r="16" spans="1:11" ht="24.75" customHeight="1" thickBot="1">
      <c r="A16" s="10" t="s">
        <v>21</v>
      </c>
      <c r="B16" s="14">
        <v>25825.5</v>
      </c>
      <c r="C16" s="15">
        <v>10446</v>
      </c>
      <c r="D16" s="14">
        <v>14562</v>
      </c>
      <c r="E16" s="15">
        <v>18447</v>
      </c>
      <c r="F16" s="14">
        <v>31384</v>
      </c>
      <c r="G16" s="15">
        <v>12948.5</v>
      </c>
      <c r="H16" s="14">
        <v>22074.5</v>
      </c>
      <c r="I16" s="15">
        <v>25678</v>
      </c>
      <c r="J16" s="14">
        <v>16954</v>
      </c>
      <c r="K16" s="24">
        <f t="shared" si="0"/>
        <v>178319.5</v>
      </c>
    </row>
    <row r="17" spans="1:11" ht="24.75" customHeight="1" thickBot="1">
      <c r="A17" s="25" t="s">
        <v>22</v>
      </c>
      <c r="B17" s="26">
        <f aca="true" t="shared" si="3" ref="B17:J17">B14+B15+B16</f>
        <v>81221.5</v>
      </c>
      <c r="C17" s="26">
        <f t="shared" si="3"/>
        <v>31332</v>
      </c>
      <c r="D17" s="26">
        <f t="shared" si="3"/>
        <v>43686</v>
      </c>
      <c r="E17" s="26">
        <f t="shared" si="3"/>
        <v>55341</v>
      </c>
      <c r="F17" s="26">
        <f t="shared" si="3"/>
        <v>94184</v>
      </c>
      <c r="G17" s="26">
        <f t="shared" si="3"/>
        <v>38832</v>
      </c>
      <c r="H17" s="26">
        <f t="shared" si="3"/>
        <v>66232.5</v>
      </c>
      <c r="I17" s="26">
        <f t="shared" si="3"/>
        <v>78533</v>
      </c>
      <c r="J17" s="26">
        <f t="shared" si="3"/>
        <v>50851.5</v>
      </c>
      <c r="K17" s="26">
        <f>SUM(B17:J17)</f>
        <v>540213.5</v>
      </c>
    </row>
    <row r="18" spans="1:11" ht="24.75" customHeight="1" thickBot="1">
      <c r="A18" s="10" t="s">
        <v>23</v>
      </c>
      <c r="B18" s="14">
        <v>27000</v>
      </c>
      <c r="C18" s="15">
        <v>8000</v>
      </c>
      <c r="D18" s="14">
        <v>10986</v>
      </c>
      <c r="E18" s="15">
        <v>13989.5</v>
      </c>
      <c r="F18" s="14">
        <v>24110</v>
      </c>
      <c r="G18" s="15">
        <v>13000</v>
      </c>
      <c r="H18" s="14">
        <v>13207.5</v>
      </c>
      <c r="I18" s="15">
        <v>22143.5</v>
      </c>
      <c r="J18" s="14">
        <v>19000</v>
      </c>
      <c r="K18" s="27">
        <f>SUM(B18:J18)</f>
        <v>151436.5</v>
      </c>
    </row>
    <row r="19" spans="1:11" ht="24.75" customHeight="1" thickBot="1">
      <c r="A19" s="10" t="s">
        <v>24</v>
      </c>
      <c r="B19" s="14">
        <v>23322.4</v>
      </c>
      <c r="C19" s="15">
        <v>11714</v>
      </c>
      <c r="D19" s="14">
        <v>16430</v>
      </c>
      <c r="E19" s="15">
        <v>20797</v>
      </c>
      <c r="F19" s="14">
        <f>34041-1000+13000</f>
        <v>46041</v>
      </c>
      <c r="G19" s="15">
        <f>14515-3000</f>
        <v>11515</v>
      </c>
      <c r="H19" s="14">
        <v>72</v>
      </c>
      <c r="I19" s="15">
        <f>29815-2150</f>
        <v>27665</v>
      </c>
      <c r="J19" s="14">
        <f>19005-6000</f>
        <v>13005</v>
      </c>
      <c r="K19" s="27">
        <f t="shared" si="0"/>
        <v>170561.4</v>
      </c>
    </row>
    <row r="20" spans="1:11" ht="24.75" customHeight="1" thickBot="1">
      <c r="A20" s="13" t="s">
        <v>25</v>
      </c>
      <c r="B20" s="28">
        <v>28831</v>
      </c>
      <c r="C20" s="29">
        <v>11087</v>
      </c>
      <c r="D20" s="28">
        <v>15547</v>
      </c>
      <c r="E20" s="29">
        <v>19671</v>
      </c>
      <c r="F20" s="28">
        <v>19202</v>
      </c>
      <c r="G20" s="29">
        <v>13724</v>
      </c>
      <c r="H20" s="28">
        <v>50</v>
      </c>
      <c r="I20" s="29">
        <v>28221</v>
      </c>
      <c r="J20" s="28">
        <v>8257</v>
      </c>
      <c r="K20" s="30">
        <v>144590</v>
      </c>
    </row>
    <row r="21" spans="1:11" ht="24.75" customHeight="1" thickBot="1">
      <c r="A21" s="17" t="s">
        <v>26</v>
      </c>
      <c r="B21" s="18">
        <f>B18+B19+B20</f>
        <v>79153.4</v>
      </c>
      <c r="C21" s="18">
        <f aca="true" t="shared" si="4" ref="C21:K21">C18+C19+C20</f>
        <v>30801</v>
      </c>
      <c r="D21" s="18">
        <f t="shared" si="4"/>
        <v>42963</v>
      </c>
      <c r="E21" s="18">
        <f t="shared" si="4"/>
        <v>54457.5</v>
      </c>
      <c r="F21" s="18">
        <f t="shared" si="4"/>
        <v>89353</v>
      </c>
      <c r="G21" s="18">
        <f t="shared" si="4"/>
        <v>38239</v>
      </c>
      <c r="H21" s="18">
        <f t="shared" si="4"/>
        <v>13329.5</v>
      </c>
      <c r="I21" s="18">
        <f t="shared" si="4"/>
        <v>78029.5</v>
      </c>
      <c r="J21" s="18">
        <f t="shared" si="4"/>
        <v>40262</v>
      </c>
      <c r="K21" s="18">
        <f t="shared" si="4"/>
        <v>466587.9</v>
      </c>
    </row>
    <row r="22" spans="1:13" ht="42.75" customHeight="1" thickBot="1">
      <c r="A22" s="17" t="s">
        <v>27</v>
      </c>
      <c r="B22" s="18">
        <f aca="true" t="shared" si="5" ref="B22:J22">B9+B13+B17+B21</f>
        <v>294662.9</v>
      </c>
      <c r="C22" s="18">
        <f t="shared" si="5"/>
        <v>133588</v>
      </c>
      <c r="D22" s="18">
        <f t="shared" si="5"/>
        <v>171866.5</v>
      </c>
      <c r="E22" s="18">
        <f t="shared" si="5"/>
        <v>203306</v>
      </c>
      <c r="F22" s="18">
        <f t="shared" si="5"/>
        <v>305708</v>
      </c>
      <c r="G22" s="18">
        <f t="shared" si="5"/>
        <v>156680</v>
      </c>
      <c r="H22" s="18">
        <f t="shared" si="5"/>
        <v>183259</v>
      </c>
      <c r="I22" s="18">
        <f t="shared" si="5"/>
        <v>287104.5</v>
      </c>
      <c r="J22" s="18">
        <f t="shared" si="5"/>
        <v>142735.5</v>
      </c>
      <c r="K22" s="18">
        <f>SUM(B22:J22)</f>
        <v>1878910.4</v>
      </c>
      <c r="M22" s="31"/>
    </row>
    <row r="23" spans="2:11" ht="12.75" hidden="1">
      <c r="B23" t="e">
        <f>#REF!+#REF!</f>
        <v>#REF!</v>
      </c>
      <c r="C23" t="e">
        <f>#REF!+#REF!</f>
        <v>#REF!</v>
      </c>
      <c r="D23" t="e">
        <f>#REF!+#REF!</f>
        <v>#REF!</v>
      </c>
      <c r="E23" t="e">
        <f>#REF!+#REF!</f>
        <v>#REF!</v>
      </c>
      <c r="F23" t="e">
        <f>#REF!+#REF!</f>
        <v>#REF!</v>
      </c>
      <c r="G23" t="e">
        <f>#REF!+#REF!</f>
        <v>#REF!</v>
      </c>
      <c r="H23" t="e">
        <f>#REF!+#REF!</f>
        <v>#REF!</v>
      </c>
      <c r="I23" t="e">
        <f>#REF!+#REF!</f>
        <v>#REF!</v>
      </c>
      <c r="J23" t="e">
        <f>#REF!+#REF!</f>
        <v>#REF!</v>
      </c>
      <c r="K23" t="e">
        <f>#REF!+#REF!</f>
        <v>#REF!</v>
      </c>
    </row>
    <row r="24" spans="2:11" ht="12.75" hidden="1">
      <c r="B24" s="31" t="e">
        <f>B19+#REF!</f>
        <v>#REF!</v>
      </c>
      <c r="C24" s="31" t="e">
        <f>C19+#REF!</f>
        <v>#REF!</v>
      </c>
      <c r="D24" s="31" t="e">
        <f>D19+#REF!</f>
        <v>#REF!</v>
      </c>
      <c r="E24" s="31" t="e">
        <f>E19+#REF!</f>
        <v>#REF!</v>
      </c>
      <c r="F24" s="31" t="e">
        <f>F19+#REF!</f>
        <v>#REF!</v>
      </c>
      <c r="G24" s="31" t="e">
        <f>G19+#REF!</f>
        <v>#REF!</v>
      </c>
      <c r="H24" s="31" t="e">
        <f>H19+#REF!</f>
        <v>#REF!</v>
      </c>
      <c r="I24" s="31" t="e">
        <f>I19+#REF!</f>
        <v>#REF!</v>
      </c>
      <c r="J24" s="31" t="e">
        <f>J19+#REF!</f>
        <v>#REF!</v>
      </c>
      <c r="K24" t="e">
        <f>#REF!-K23</f>
        <v>#REF!</v>
      </c>
    </row>
    <row r="25" spans="2:10" ht="12.75" hidden="1">
      <c r="B25" s="31" t="e">
        <f>#REF!+#REF!</f>
        <v>#REF!</v>
      </c>
      <c r="C25" s="31" t="e">
        <f>#REF!+#REF!</f>
        <v>#REF!</v>
      </c>
      <c r="D25" s="31" t="e">
        <f>#REF!+#REF!</f>
        <v>#REF!</v>
      </c>
      <c r="E25" s="31" t="e">
        <f>#REF!+#REF!</f>
        <v>#REF!</v>
      </c>
      <c r="F25" s="31" t="e">
        <f>#REF!+#REF!</f>
        <v>#REF!</v>
      </c>
      <c r="G25" s="31" t="e">
        <f>#REF!+#REF!</f>
        <v>#REF!</v>
      </c>
      <c r="H25" s="31" t="e">
        <f>#REF!+#REF!</f>
        <v>#REF!</v>
      </c>
      <c r="I25" s="31" t="e">
        <f>#REF!+#REF!</f>
        <v>#REF!</v>
      </c>
      <c r="J25" s="31" t="e">
        <f>#REF!+#REF!</f>
        <v>#REF!</v>
      </c>
    </row>
    <row r="27" spans="10:12" ht="12.75">
      <c r="J27" t="s">
        <v>28</v>
      </c>
      <c r="K27">
        <v>1879000</v>
      </c>
      <c r="L27" t="s">
        <v>29</v>
      </c>
    </row>
    <row r="28" spans="10:12" ht="12.75">
      <c r="J28" t="s">
        <v>30</v>
      </c>
      <c r="K28" s="31">
        <f>K27-K22</f>
        <v>89.60000000009313</v>
      </c>
      <c r="L28" t="s">
        <v>29</v>
      </c>
    </row>
  </sheetData>
  <sheetProtection/>
  <mergeCells count="1">
    <mergeCell ref="A2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DirContr</dc:creator>
  <cp:keywords/>
  <dc:description/>
  <cp:lastModifiedBy>user</cp:lastModifiedBy>
  <cp:lastPrinted>2016-01-28T09:22:58Z</cp:lastPrinted>
  <dcterms:created xsi:type="dcterms:W3CDTF">2016-01-28T09:21:43Z</dcterms:created>
  <dcterms:modified xsi:type="dcterms:W3CDTF">2016-01-28T09:47:28Z</dcterms:modified>
  <cp:category/>
  <cp:version/>
  <cp:contentType/>
  <cp:contentStatus/>
</cp:coreProperties>
</file>